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285" activeTab="0"/>
  </bookViews>
  <sheets>
    <sheet name="measure" sheetId="1" r:id="rId1"/>
    <sheet name="1|3,2" sheetId="2" r:id="rId2"/>
    <sheet name="1|1,8" sheetId="3" r:id="rId3"/>
    <sheet name="24x36" sheetId="4" r:id="rId4"/>
    <sheet name="4,5x6" sheetId="5" r:id="rId5"/>
    <sheet name="6x6" sheetId="6" r:id="rId6"/>
  </sheets>
  <definedNames/>
  <calcPr fullCalcOnLoad="1"/>
</workbook>
</file>

<file path=xl/sharedStrings.xml><?xml version="1.0" encoding="utf-8"?>
<sst xmlns="http://schemas.openxmlformats.org/spreadsheetml/2006/main" count="82" uniqueCount="34">
  <si>
    <t>angle</t>
  </si>
  <si>
    <t>horizontal</t>
  </si>
  <si>
    <t>vertical</t>
  </si>
  <si>
    <t>diagonal</t>
  </si>
  <si>
    <t>mm</t>
  </si>
  <si>
    <t>LENS  FOR  35mm FILM  CAMERA</t>
  </si>
  <si>
    <t>size of image</t>
  </si>
  <si>
    <t>image</t>
  </si>
  <si>
    <t>ratio</t>
  </si>
  <si>
    <t>width</t>
  </si>
  <si>
    <t>height</t>
  </si>
  <si>
    <t xml:space="preserve">focal </t>
  </si>
  <si>
    <t>LENS  FOR  120mm FILM  CAMERA</t>
  </si>
  <si>
    <t>focal</t>
  </si>
  <si>
    <t>DIGITAL  STILL  CAMERA</t>
  </si>
  <si>
    <t>CCD 1/1,8</t>
  </si>
  <si>
    <t>dimensions  of sensor</t>
  </si>
  <si>
    <t>DIGITAL STILL CAMERAS</t>
  </si>
  <si>
    <t>CCD 1/3,2</t>
  </si>
  <si>
    <t>en millimètres</t>
  </si>
  <si>
    <t>MEASURE  of ANGULAR  FIELD</t>
  </si>
  <si>
    <t>distance 
of measure</t>
  </si>
  <si>
    <t>angle
of  field</t>
  </si>
  <si>
    <t>width
of  field</t>
  </si>
  <si>
    <t>measure the distance between them</t>
  </si>
  <si>
    <t>place a graduated rule in front of the camera</t>
  </si>
  <si>
    <t>read the mark on the left</t>
  </si>
  <si>
    <t>read the mark on the right</t>
  </si>
  <si>
    <t>substract</t>
  </si>
  <si>
    <t>get the width of the field</t>
  </si>
  <si>
    <t xml:space="preserve">this measure can be done </t>
  </si>
  <si>
    <t>for the horizontal field</t>
  </si>
  <si>
    <t>for the vertical field</t>
  </si>
  <si>
    <t>for the diagonal field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</si>
</sst>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mm&quot;"/>
    <numFmt numFmtId="165" formatCode="#,##0&quot;°&quot;"/>
    <numFmt numFmtId="166" formatCode="#,##0.0&quot;°&quot;"/>
    <numFmt numFmtId="167" formatCode="0.0"/>
    <numFmt numFmtId="168" formatCode="#,##0.00&quot; mm&quot;"/>
  </numFmts>
  <fonts count="10">
    <font>
      <sz val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48"/>
      <name val="Arial"/>
      <family val="2"/>
    </font>
    <font>
      <sz val="12"/>
      <color indexed="61"/>
      <name val="Arial"/>
      <family val="2"/>
    </font>
    <font>
      <b/>
      <sz val="12"/>
      <color indexed="61"/>
      <name val="Arial"/>
      <family val="2"/>
    </font>
    <font>
      <b/>
      <sz val="12"/>
      <color indexed="2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6</xdr:col>
      <xdr:colOff>57150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00050"/>
          <a:ext cx="2038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3">
      <selection activeCell="D13" sqref="D13"/>
    </sheetView>
  </sheetViews>
  <sheetFormatPr defaultColWidth="11.5546875" defaultRowHeight="15"/>
  <sheetData>
    <row r="1" ht="15.75">
      <c r="A1" s="2" t="s">
        <v>20</v>
      </c>
    </row>
    <row r="2" ht="15.75" thickBot="1"/>
    <row r="3" spans="1:3" ht="30.75" thickBot="1">
      <c r="A3" s="61" t="s">
        <v>21</v>
      </c>
      <c r="B3" s="62" t="s">
        <v>23</v>
      </c>
      <c r="C3" s="63" t="s">
        <v>22</v>
      </c>
    </row>
    <row r="4" spans="1:3" ht="15">
      <c r="A4" s="64" t="s">
        <v>19</v>
      </c>
      <c r="B4" s="65"/>
      <c r="C4" s="66"/>
    </row>
    <row r="5" spans="1:3" ht="15">
      <c r="A5" s="67">
        <v>2000</v>
      </c>
      <c r="B5" s="68">
        <v>1000</v>
      </c>
      <c r="C5" s="69">
        <f>2*180/PI()*ATAN(B5/2/A5)</f>
        <v>28.072486935852957</v>
      </c>
    </row>
    <row r="6" spans="1:3" ht="15">
      <c r="A6" s="67">
        <v>2000</v>
      </c>
      <c r="B6" s="68">
        <v>1100</v>
      </c>
      <c r="C6" s="69">
        <f aca="true" t="shared" si="0" ref="C6:C15">2*180/PI()*ATAN(B6/2/A6)</f>
        <v>30.75250249765238</v>
      </c>
    </row>
    <row r="7" spans="1:3" ht="15">
      <c r="A7" s="67">
        <v>2000</v>
      </c>
      <c r="B7" s="68">
        <v>1200</v>
      </c>
      <c r="C7" s="69">
        <f t="shared" si="0"/>
        <v>33.39848846798724</v>
      </c>
    </row>
    <row r="8" spans="1:3" ht="15">
      <c r="A8" s="67">
        <v>2000</v>
      </c>
      <c r="B8" s="68">
        <v>1300</v>
      </c>
      <c r="C8" s="69">
        <f t="shared" si="0"/>
        <v>36.00832321182676</v>
      </c>
    </row>
    <row r="9" spans="1:3" ht="15">
      <c r="A9" s="67">
        <v>2000</v>
      </c>
      <c r="B9" s="68">
        <v>1400</v>
      </c>
      <c r="C9" s="69">
        <f t="shared" si="0"/>
        <v>38.58009243837747</v>
      </c>
    </row>
    <row r="10" spans="1:5" ht="15">
      <c r="A10" s="67">
        <v>2000</v>
      </c>
      <c r="B10" s="68">
        <v>1500</v>
      </c>
      <c r="C10" s="69">
        <f t="shared" si="0"/>
        <v>41.112090439166934</v>
      </c>
      <c r="E10" s="73" t="s">
        <v>25</v>
      </c>
    </row>
    <row r="11" spans="1:5" ht="15">
      <c r="A11" s="67">
        <v>2000</v>
      </c>
      <c r="B11" s="68">
        <v>1600</v>
      </c>
      <c r="C11" s="69">
        <f t="shared" si="0"/>
        <v>43.60281897270362</v>
      </c>
      <c r="E11" s="73" t="s">
        <v>24</v>
      </c>
    </row>
    <row r="12" spans="1:5" ht="15">
      <c r="A12" s="67">
        <v>2000</v>
      </c>
      <c r="B12" s="68">
        <v>1700</v>
      </c>
      <c r="C12" s="69">
        <f t="shared" si="0"/>
        <v>46.050984017056074</v>
      </c>
      <c r="E12" s="73" t="s">
        <v>29</v>
      </c>
    </row>
    <row r="13" spans="1:6" ht="15">
      <c r="A13" s="67">
        <v>2000</v>
      </c>
      <c r="B13" s="68">
        <v>1800</v>
      </c>
      <c r="C13" s="69">
        <f t="shared" si="0"/>
        <v>48.45549063590834</v>
      </c>
      <c r="F13" s="72" t="s">
        <v>26</v>
      </c>
    </row>
    <row r="14" spans="1:6" ht="15">
      <c r="A14" s="67">
        <v>2000</v>
      </c>
      <c r="B14" s="68">
        <v>1900</v>
      </c>
      <c r="C14" s="69">
        <f t="shared" si="0"/>
        <v>50.815436217896945</v>
      </c>
      <c r="F14" s="72" t="s">
        <v>27</v>
      </c>
    </row>
    <row r="15" spans="1:6" ht="15">
      <c r="A15" s="67">
        <v>2000</v>
      </c>
      <c r="B15" s="68">
        <v>2000</v>
      </c>
      <c r="C15" s="69">
        <f t="shared" si="0"/>
        <v>53.13010235415598</v>
      </c>
      <c r="F15" s="72" t="s">
        <v>28</v>
      </c>
    </row>
    <row r="16" spans="1:3" ht="15">
      <c r="A16" s="67">
        <v>2000</v>
      </c>
      <c r="B16" s="68">
        <v>2100</v>
      </c>
      <c r="C16" s="69">
        <f>2*180/PI()*ATAN(B16/2/A16)</f>
        <v>55.39894561611</v>
      </c>
    </row>
    <row r="17" spans="1:5" ht="15">
      <c r="A17" s="67">
        <v>2000</v>
      </c>
      <c r="B17" s="68">
        <v>2200</v>
      </c>
      <c r="C17" s="69">
        <f>2*180/PI()*ATAN(B17/2/A17)</f>
        <v>57.62158748594613</v>
      </c>
      <c r="E17" s="73" t="s">
        <v>30</v>
      </c>
    </row>
    <row r="18" spans="1:6" ht="15">
      <c r="A18" s="67">
        <v>2000</v>
      </c>
      <c r="B18" s="68">
        <v>2300</v>
      </c>
      <c r="C18" s="69">
        <f>2*180/PI()*ATAN(B18/2/A18)</f>
        <v>59.79780367722912</v>
      </c>
      <c r="F18" s="72" t="s">
        <v>31</v>
      </c>
    </row>
    <row r="19" spans="1:6" ht="15">
      <c r="A19" s="67">
        <v>2000</v>
      </c>
      <c r="B19" s="68">
        <v>2400</v>
      </c>
      <c r="C19" s="69">
        <f>2*180/PI()*ATAN(B19/2/A19)</f>
        <v>61.92751306414704</v>
      </c>
      <c r="F19" s="72" t="s">
        <v>32</v>
      </c>
    </row>
    <row r="20" spans="1:6" ht="15.75" thickBot="1">
      <c r="A20" s="67">
        <v>2000</v>
      </c>
      <c r="B20" s="70">
        <v>2500</v>
      </c>
      <c r="C20" s="71">
        <f>2*180/PI()*ATAN(B20/2/A20)</f>
        <v>64.01076641616699</v>
      </c>
      <c r="F20" s="72" t="s">
        <v>33</v>
      </c>
    </row>
  </sheetData>
  <mergeCells count="1">
    <mergeCell ref="A4:B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5" sqref="G5"/>
    </sheetView>
  </sheetViews>
  <sheetFormatPr defaultColWidth="11.5546875" defaultRowHeight="15"/>
  <cols>
    <col min="1" max="1" width="8.77734375" style="1" customWidth="1"/>
    <col min="2" max="5" width="8.77734375" style="0" customWidth="1"/>
    <col min="6" max="7" width="6.77734375" style="0" customWidth="1"/>
  </cols>
  <sheetData>
    <row r="1" spans="1:4" ht="15.75">
      <c r="A1" s="9" t="s">
        <v>17</v>
      </c>
      <c r="B1" s="2"/>
      <c r="C1" s="2"/>
      <c r="D1" s="2" t="s">
        <v>18</v>
      </c>
    </row>
    <row r="2" spans="1:4" ht="16.5" thickBot="1">
      <c r="A2" s="9"/>
      <c r="B2" s="2"/>
      <c r="C2" s="2"/>
      <c r="D2" s="2"/>
    </row>
    <row r="3" spans="1:4" ht="15.75">
      <c r="A3" s="50" t="s">
        <v>16</v>
      </c>
      <c r="B3" s="51"/>
      <c r="C3" s="52"/>
      <c r="D3" s="7" t="s">
        <v>7</v>
      </c>
    </row>
    <row r="4" spans="1:4" ht="15.75" thickBot="1">
      <c r="A4" s="4" t="s">
        <v>9</v>
      </c>
      <c r="B4" s="5" t="s">
        <v>10</v>
      </c>
      <c r="C4" s="6" t="s">
        <v>3</v>
      </c>
      <c r="D4" s="10" t="s">
        <v>8</v>
      </c>
    </row>
    <row r="5" spans="1:4" ht="15.75" thickBot="1">
      <c r="A5" s="53">
        <v>4</v>
      </c>
      <c r="B5" s="54">
        <v>3</v>
      </c>
      <c r="C5" s="55">
        <f>SQRT(A5*A5+B5*B5)</f>
        <v>5</v>
      </c>
      <c r="D5" s="36">
        <f>A5/B5</f>
        <v>1.3333333333333333</v>
      </c>
    </row>
    <row r="6" ht="15.75" thickBot="1"/>
    <row r="7" spans="1:4" ht="15.75">
      <c r="A7" s="15" t="s">
        <v>13</v>
      </c>
      <c r="B7" s="48" t="s">
        <v>0</v>
      </c>
      <c r="C7" s="48"/>
      <c r="D7" s="49"/>
    </row>
    <row r="8" spans="1:7" s="1" customFormat="1" ht="16.5" thickBot="1">
      <c r="A8" s="8" t="s">
        <v>4</v>
      </c>
      <c r="B8" s="14" t="s">
        <v>3</v>
      </c>
      <c r="C8" s="5" t="s">
        <v>1</v>
      </c>
      <c r="D8" s="6" t="s">
        <v>2</v>
      </c>
      <c r="E8"/>
      <c r="F8"/>
      <c r="G8"/>
    </row>
    <row r="9" ht="15.75" thickBot="1"/>
    <row r="10" spans="1:4" ht="15">
      <c r="A10" s="56">
        <v>5.6</v>
      </c>
      <c r="B10" s="20">
        <f>180/PI()*2*ATAN($C$5/2/A10)</f>
        <v>48.11469890002347</v>
      </c>
      <c r="C10" s="21">
        <f>180/PI()*2*ATAN($A$5/2/A10)</f>
        <v>39.30764811610662</v>
      </c>
      <c r="D10" s="22">
        <f>180/PI()*2*ATAN($B$5/2/A10)</f>
        <v>29.990158258351972</v>
      </c>
    </row>
    <row r="11" spans="1:4" ht="15">
      <c r="A11" s="57">
        <v>7</v>
      </c>
      <c r="B11" s="23">
        <f>180/PI()*2*ATAN($C$5/2/A11)</f>
        <v>39.30764811610662</v>
      </c>
      <c r="C11" s="16">
        <f>180/PI()*2*ATAN($A$5/2/A11)</f>
        <v>31.890791801845708</v>
      </c>
      <c r="D11" s="24">
        <f>180/PI()*2*ATAN($B$5/2/A11)</f>
        <v>24.189514154024202</v>
      </c>
    </row>
    <row r="12" spans="1:4" ht="15">
      <c r="A12" s="57">
        <v>7.8</v>
      </c>
      <c r="B12" s="23">
        <f>180/PI()*2*ATAN($C$5/2/A12)</f>
        <v>35.54264164581752</v>
      </c>
      <c r="C12" s="16">
        <f>180/PI()*2*ATAN($A$5/2/A12)</f>
        <v>28.762789182181216</v>
      </c>
      <c r="D12" s="24">
        <f>180/PI()*2*ATAN($B$5/2/A12)</f>
        <v>21.771054109317475</v>
      </c>
    </row>
    <row r="13" spans="1:4" ht="15">
      <c r="A13" s="57">
        <v>8</v>
      </c>
      <c r="B13" s="23">
        <f>180/PI()*2*ATAN($C$5/2/A13)</f>
        <v>34.70804927252264</v>
      </c>
      <c r="C13" s="16">
        <f>180/PI()*2*ATAN($A$5/2/A13)</f>
        <v>28.072486935852957</v>
      </c>
      <c r="D13" s="24">
        <f>180/PI()*2*ATAN($B$5/2/A13)</f>
        <v>21.23931055231027</v>
      </c>
    </row>
    <row r="14" spans="1:7" ht="15">
      <c r="A14" s="58">
        <v>9.8</v>
      </c>
      <c r="B14" s="23">
        <f aca="true" t="shared" si="0" ref="B14:B20">180/PI()*2*ATAN($C$5/2/A14)</f>
        <v>28.62208252521282</v>
      </c>
      <c r="C14" s="16">
        <f aca="true" t="shared" si="1" ref="C14:C20">180/PI()*2*ATAN($A$5/2/A14)</f>
        <v>23.069241307289428</v>
      </c>
      <c r="D14" s="24">
        <f aca="true" t="shared" si="2" ref="D14:D20">180/PI()*2*ATAN($B$5/2/A14)</f>
        <v>17.404447579893592</v>
      </c>
      <c r="E14" s="3"/>
      <c r="F14" s="3"/>
      <c r="G14" s="3"/>
    </row>
    <row r="15" spans="1:4" ht="15">
      <c r="A15" s="58">
        <v>13.7</v>
      </c>
      <c r="B15" s="23">
        <f t="shared" si="0"/>
        <v>20.6832905889578</v>
      </c>
      <c r="C15" s="16">
        <f t="shared" si="1"/>
        <v>16.611352411112005</v>
      </c>
      <c r="D15" s="24">
        <f t="shared" si="2"/>
        <v>12.496743330076463</v>
      </c>
    </row>
    <row r="16" spans="1:4" ht="15">
      <c r="A16" s="58">
        <v>16.6</v>
      </c>
      <c r="B16" s="23">
        <f t="shared" si="0"/>
        <v>17.129037285151163</v>
      </c>
      <c r="C16" s="16">
        <f t="shared" si="1"/>
        <v>13.739984616428517</v>
      </c>
      <c r="D16" s="24">
        <f t="shared" si="2"/>
        <v>10.326613628747085</v>
      </c>
    </row>
    <row r="17" spans="1:4" ht="15">
      <c r="A17" s="58">
        <v>21</v>
      </c>
      <c r="B17" s="23">
        <f t="shared" si="0"/>
        <v>13.57794914887758</v>
      </c>
      <c r="C17" s="16">
        <f t="shared" si="1"/>
        <v>10.880664062011013</v>
      </c>
      <c r="D17" s="24">
        <f t="shared" si="2"/>
        <v>8.171233559949753</v>
      </c>
    </row>
    <row r="18" spans="1:4" ht="15">
      <c r="A18" s="58">
        <v>28</v>
      </c>
      <c r="B18" s="23">
        <f t="shared" si="0"/>
        <v>10.20433050471638</v>
      </c>
      <c r="C18" s="16">
        <f t="shared" si="1"/>
        <v>8.171233559949753</v>
      </c>
      <c r="D18" s="24">
        <f t="shared" si="2"/>
        <v>6.132971002251787</v>
      </c>
    </row>
    <row r="19" spans="1:4" ht="15">
      <c r="A19" s="58">
        <v>30</v>
      </c>
      <c r="B19" s="23">
        <f t="shared" si="0"/>
        <v>9.527283381452355</v>
      </c>
      <c r="C19" s="16">
        <f t="shared" si="1"/>
        <v>7.628149668580709</v>
      </c>
      <c r="D19" s="24">
        <f t="shared" si="2"/>
        <v>5.724810452223496</v>
      </c>
    </row>
    <row r="20" spans="1:4" ht="15.75" thickBot="1">
      <c r="A20" s="59">
        <v>32</v>
      </c>
      <c r="B20" s="33">
        <f t="shared" si="0"/>
        <v>8.934318122778546</v>
      </c>
      <c r="C20" s="34">
        <f t="shared" si="1"/>
        <v>7.152668749994702</v>
      </c>
      <c r="D20" s="35">
        <f t="shared" si="2"/>
        <v>5.367550318937969</v>
      </c>
    </row>
    <row r="21" spans="1:4" ht="15.75" thickTop="1">
      <c r="A21" s="40"/>
      <c r="B21" s="30"/>
      <c r="C21" s="31"/>
      <c r="D21" s="32"/>
    </row>
    <row r="22" spans="1:4" ht="15">
      <c r="A22" s="38"/>
      <c r="B22" s="25"/>
      <c r="C22" s="17"/>
      <c r="D22" s="26"/>
    </row>
    <row r="23" spans="1:4" ht="15">
      <c r="A23" s="38"/>
      <c r="B23" s="25"/>
      <c r="C23" s="17"/>
      <c r="D23" s="26"/>
    </row>
    <row r="24" spans="1:4" ht="15">
      <c r="A24" s="38"/>
      <c r="B24" s="25"/>
      <c r="C24" s="17"/>
      <c r="D24" s="26"/>
    </row>
    <row r="25" spans="1:4" ht="15">
      <c r="A25" s="38"/>
      <c r="B25" s="25"/>
      <c r="C25" s="17"/>
      <c r="D25" s="26"/>
    </row>
    <row r="26" spans="1:4" ht="15.75" thickBot="1">
      <c r="A26" s="41"/>
      <c r="B26" s="27"/>
      <c r="C26" s="28"/>
      <c r="D26" s="29"/>
    </row>
  </sheetData>
  <mergeCells count="2">
    <mergeCell ref="A3:C3"/>
    <mergeCell ref="B7: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4">
      <selection activeCell="E21" sqref="E21"/>
    </sheetView>
  </sheetViews>
  <sheetFormatPr defaultColWidth="11.5546875" defaultRowHeight="15"/>
  <cols>
    <col min="1" max="1" width="8.77734375" style="1" customWidth="1"/>
    <col min="2" max="5" width="8.77734375" style="0" customWidth="1"/>
    <col min="6" max="7" width="6.77734375" style="0" customWidth="1"/>
  </cols>
  <sheetData>
    <row r="1" spans="1:4" ht="15.75">
      <c r="A1" s="9" t="s">
        <v>14</v>
      </c>
      <c r="B1" s="2"/>
      <c r="C1" s="2"/>
      <c r="D1" s="2" t="s">
        <v>15</v>
      </c>
    </row>
    <row r="2" spans="1:4" ht="16.5" thickBot="1">
      <c r="A2" s="9"/>
      <c r="B2" s="2"/>
      <c r="C2" s="2"/>
      <c r="D2" s="2"/>
    </row>
    <row r="3" spans="1:4" ht="18" customHeight="1">
      <c r="A3" s="50" t="s">
        <v>16</v>
      </c>
      <c r="B3" s="51"/>
      <c r="C3" s="52"/>
      <c r="D3" s="60" t="s">
        <v>7</v>
      </c>
    </row>
    <row r="4" spans="1:4" ht="15.75" thickBot="1">
      <c r="A4" s="4" t="s">
        <v>9</v>
      </c>
      <c r="B4" s="5" t="s">
        <v>10</v>
      </c>
      <c r="C4" s="6" t="s">
        <v>3</v>
      </c>
      <c r="D4" s="10" t="s">
        <v>8</v>
      </c>
    </row>
    <row r="5" spans="1:4" ht="15.75" thickBot="1">
      <c r="A5" s="53">
        <v>7.18</v>
      </c>
      <c r="B5" s="54">
        <v>5.38</v>
      </c>
      <c r="C5" s="55">
        <f>SQRT(A5*A5+B5*B5)</f>
        <v>8.972000891662907</v>
      </c>
      <c r="D5" s="36">
        <f>A5/B5</f>
        <v>1.3345724907063197</v>
      </c>
    </row>
    <row r="6" ht="15.75" thickBot="1"/>
    <row r="7" spans="1:4" ht="15.75">
      <c r="A7" s="15" t="s">
        <v>13</v>
      </c>
      <c r="B7" s="48" t="s">
        <v>0</v>
      </c>
      <c r="C7" s="48"/>
      <c r="D7" s="49"/>
    </row>
    <row r="8" spans="1:7" s="1" customFormat="1" ht="16.5" thickBot="1">
      <c r="A8" s="8" t="s">
        <v>4</v>
      </c>
      <c r="B8" s="14" t="s">
        <v>3</v>
      </c>
      <c r="C8" s="5" t="s">
        <v>1</v>
      </c>
      <c r="D8" s="6" t="s">
        <v>2</v>
      </c>
      <c r="E8"/>
      <c r="F8"/>
      <c r="G8"/>
    </row>
    <row r="9" ht="15.75" thickBot="1"/>
    <row r="10" spans="1:4" ht="15">
      <c r="A10" s="56">
        <v>5.6</v>
      </c>
      <c r="B10" s="20">
        <f>180/PI()*2*ATAN($C$5/2/A10)</f>
        <v>77.3944467709186</v>
      </c>
      <c r="C10" s="21">
        <f>180/PI()*2*ATAN($A$5/2/A10)</f>
        <v>65.32554413745717</v>
      </c>
      <c r="D10" s="22">
        <f>180/PI()*2*ATAN($B$5/2/A10)</f>
        <v>51.31526900750562</v>
      </c>
    </row>
    <row r="11" spans="1:4" ht="15">
      <c r="A11" s="57">
        <v>7.3</v>
      </c>
      <c r="B11" s="23">
        <f>180/PI()*2*ATAN($C$5/2/A11)</f>
        <v>63.143164245669524</v>
      </c>
      <c r="C11" s="16">
        <f>180/PI()*2*ATAN($A$5/2/A11)</f>
        <v>52.374149214871046</v>
      </c>
      <c r="D11" s="24">
        <f>180/PI()*2*ATAN($B$5/2/A11)</f>
        <v>40.45699313129269</v>
      </c>
    </row>
    <row r="12" spans="1:4" ht="15">
      <c r="A12" s="57">
        <v>7.8</v>
      </c>
      <c r="B12" s="23">
        <f>180/PI()*2*ATAN($C$5/2/A12)</f>
        <v>59.80884883322111</v>
      </c>
      <c r="C12" s="16">
        <f>180/PI()*2*ATAN($A$5/2/A12)</f>
        <v>49.429109044601546</v>
      </c>
      <c r="D12" s="24">
        <f>180/PI()*2*ATAN($B$5/2/A12)</f>
        <v>38.055739596234424</v>
      </c>
    </row>
    <row r="13" spans="1:4" ht="15">
      <c r="A13" s="57">
        <v>8</v>
      </c>
      <c r="B13" s="23">
        <f>180/PI()*2*ATAN($C$5/2/A13)</f>
        <v>58.56306266986614</v>
      </c>
      <c r="C13" s="16">
        <f>180/PI()*2*ATAN($A$5/2/A13)</f>
        <v>48.336316887571684</v>
      </c>
      <c r="D13" s="24">
        <f>180/PI()*2*ATAN($B$5/2/A13)</f>
        <v>37.170436826808185</v>
      </c>
    </row>
    <row r="14" spans="1:7" ht="15">
      <c r="A14" s="58">
        <v>9.8</v>
      </c>
      <c r="B14" s="23">
        <f aca="true" t="shared" si="0" ref="B14:B20">180/PI()*2*ATAN($C$5/2/A14)</f>
        <v>49.19236435177222</v>
      </c>
      <c r="C14" s="16">
        <f aca="true" t="shared" si="1" ref="C14:C20">180/PI()*2*ATAN($A$5/2/A14)</f>
        <v>40.238245539637695</v>
      </c>
      <c r="D14" s="24">
        <f aca="true" t="shared" si="2" ref="D14:D20">180/PI()*2*ATAN($B$5/2/A14)</f>
        <v>30.698140890199692</v>
      </c>
      <c r="E14" s="3"/>
      <c r="F14" s="3"/>
      <c r="G14" s="3"/>
    </row>
    <row r="15" spans="1:4" ht="15">
      <c r="A15" s="58">
        <v>13.7</v>
      </c>
      <c r="B15" s="23">
        <f t="shared" si="0"/>
        <v>36.26158054734386</v>
      </c>
      <c r="C15" s="16">
        <f t="shared" si="1"/>
        <v>29.367695160506184</v>
      </c>
      <c r="D15" s="24">
        <f t="shared" si="2"/>
        <v>22.21745208116056</v>
      </c>
    </row>
    <row r="16" spans="1:4" ht="15">
      <c r="A16" s="58">
        <v>16.6</v>
      </c>
      <c r="B16" s="23">
        <f t="shared" si="0"/>
        <v>30.24488780301883</v>
      </c>
      <c r="C16" s="16">
        <f t="shared" si="1"/>
        <v>24.406284538019655</v>
      </c>
      <c r="D16" s="24">
        <f t="shared" si="2"/>
        <v>18.409327553983402</v>
      </c>
    </row>
    <row r="17" spans="1:4" ht="15">
      <c r="A17" s="58">
        <v>20.3</v>
      </c>
      <c r="B17" s="23">
        <f t="shared" si="0"/>
        <v>24.922503245310665</v>
      </c>
      <c r="C17" s="16">
        <f t="shared" si="1"/>
        <v>20.057820119393647</v>
      </c>
      <c r="D17" s="24">
        <f t="shared" si="2"/>
        <v>15.096838423186467</v>
      </c>
    </row>
    <row r="18" spans="1:4" ht="15">
      <c r="A18" s="58">
        <v>28</v>
      </c>
      <c r="B18" s="23">
        <f t="shared" si="0"/>
        <v>18.20449722827939</v>
      </c>
      <c r="C18" s="16">
        <f t="shared" si="1"/>
        <v>14.612551469513882</v>
      </c>
      <c r="D18" s="24">
        <f t="shared" si="2"/>
        <v>10.97529120003352</v>
      </c>
    </row>
    <row r="19" spans="1:4" ht="15">
      <c r="A19" s="58">
        <v>30</v>
      </c>
      <c r="B19" s="23">
        <f t="shared" si="0"/>
        <v>17.009229982551485</v>
      </c>
      <c r="C19" s="16">
        <f t="shared" si="1"/>
        <v>13.647890386751769</v>
      </c>
      <c r="D19" s="24">
        <f t="shared" si="2"/>
        <v>10.2476377144274</v>
      </c>
    </row>
    <row r="20" spans="1:4" ht="15.75" thickBot="1">
      <c r="A20" s="59">
        <v>32</v>
      </c>
      <c r="B20" s="33">
        <f t="shared" si="0"/>
        <v>15.960294700333744</v>
      </c>
      <c r="C20" s="34">
        <f t="shared" si="1"/>
        <v>12.802209925903888</v>
      </c>
      <c r="D20" s="35">
        <f t="shared" si="2"/>
        <v>9.610258454300618</v>
      </c>
    </row>
    <row r="21" spans="1:4" ht="15.75" thickTop="1">
      <c r="A21" s="40"/>
      <c r="B21" s="30"/>
      <c r="C21" s="31"/>
      <c r="D21" s="32"/>
    </row>
    <row r="22" spans="1:4" ht="15">
      <c r="A22" s="38"/>
      <c r="B22" s="25"/>
      <c r="C22" s="17"/>
      <c r="D22" s="26"/>
    </row>
    <row r="23" spans="1:4" ht="15">
      <c r="A23" s="38"/>
      <c r="B23" s="25"/>
      <c r="C23" s="17"/>
      <c r="D23" s="26"/>
    </row>
    <row r="24" spans="1:4" ht="15">
      <c r="A24" s="38"/>
      <c r="B24" s="25"/>
      <c r="C24" s="17"/>
      <c r="D24" s="26"/>
    </row>
    <row r="25" spans="1:4" ht="15">
      <c r="A25" s="38"/>
      <c r="B25" s="25"/>
      <c r="C25" s="17"/>
      <c r="D25" s="26"/>
    </row>
    <row r="26" spans="1:4" ht="15.75" thickBot="1">
      <c r="A26" s="41"/>
      <c r="B26" s="27"/>
      <c r="C26" s="28"/>
      <c r="D26" s="29"/>
    </row>
  </sheetData>
  <mergeCells count="2">
    <mergeCell ref="A3:C3"/>
    <mergeCell ref="B7:D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6" sqref="E6"/>
    </sheetView>
  </sheetViews>
  <sheetFormatPr defaultColWidth="11.5546875" defaultRowHeight="15"/>
  <cols>
    <col min="1" max="1" width="8.77734375" style="1" customWidth="1"/>
    <col min="2" max="5" width="8.77734375" style="0" customWidth="1"/>
    <col min="6" max="7" width="6.77734375" style="0" customWidth="1"/>
  </cols>
  <sheetData>
    <row r="1" spans="1:4" ht="15.75">
      <c r="A1" s="9" t="s">
        <v>5</v>
      </c>
      <c r="B1" s="2"/>
      <c r="C1" s="2"/>
      <c r="D1" s="2"/>
    </row>
    <row r="2" spans="1:4" ht="16.5" thickBot="1">
      <c r="A2" s="9"/>
      <c r="B2" s="2"/>
      <c r="C2" s="2"/>
      <c r="D2" s="2"/>
    </row>
    <row r="3" spans="1:4" ht="15.75">
      <c r="A3" s="50" t="s">
        <v>6</v>
      </c>
      <c r="B3" s="51"/>
      <c r="C3" s="52"/>
      <c r="D3" s="7" t="s">
        <v>7</v>
      </c>
    </row>
    <row r="4" spans="1:4" ht="15.75" thickBot="1">
      <c r="A4" s="4" t="s">
        <v>9</v>
      </c>
      <c r="B4" s="5" t="s">
        <v>10</v>
      </c>
      <c r="C4" s="6" t="s">
        <v>3</v>
      </c>
      <c r="D4" s="10" t="s">
        <v>8</v>
      </c>
    </row>
    <row r="5" spans="1:4" ht="15.75" thickBot="1">
      <c r="A5" s="11">
        <v>36</v>
      </c>
      <c r="B5" s="12">
        <v>24</v>
      </c>
      <c r="C5" s="13">
        <f>SQRT(A5*A5+B5*B5)</f>
        <v>43.266615305567875</v>
      </c>
      <c r="D5" s="37">
        <f>A5/B5</f>
        <v>1.5</v>
      </c>
    </row>
    <row r="6" ht="15.75" thickBot="1"/>
    <row r="7" spans="1:4" ht="15.75">
      <c r="A7" s="15" t="s">
        <v>13</v>
      </c>
      <c r="B7" s="48" t="s">
        <v>0</v>
      </c>
      <c r="C7" s="48"/>
      <c r="D7" s="49"/>
    </row>
    <row r="8" spans="1:7" s="1" customFormat="1" ht="16.5" thickBot="1">
      <c r="A8" s="8" t="s">
        <v>4</v>
      </c>
      <c r="B8" s="14" t="s">
        <v>3</v>
      </c>
      <c r="C8" s="5" t="s">
        <v>1</v>
      </c>
      <c r="D8" s="6" t="s">
        <v>2</v>
      </c>
      <c r="E8"/>
      <c r="F8"/>
      <c r="G8"/>
    </row>
    <row r="9" ht="15.75" thickBot="1"/>
    <row r="10" spans="1:4" ht="15">
      <c r="A10" s="18">
        <v>21</v>
      </c>
      <c r="B10" s="20">
        <f>180/PI()*2*ATAN($C$5/2/A10)</f>
        <v>91.702105184664</v>
      </c>
      <c r="C10" s="21">
        <f>180/PI()*2*ATAN($A$5/2/A10)</f>
        <v>81.20258929000894</v>
      </c>
      <c r="D10" s="22">
        <f>180/PI()*2*ATAN($B$5/2/A10)</f>
        <v>59.48976259388444</v>
      </c>
    </row>
    <row r="11" spans="1:4" ht="15">
      <c r="A11" s="19">
        <v>24</v>
      </c>
      <c r="B11" s="23">
        <f>180/PI()*2*ATAN($C$5/2/A11)</f>
        <v>84.06222754839457</v>
      </c>
      <c r="C11" s="16">
        <f>180/PI()*2*ATAN($A$5/2/A11)</f>
        <v>73.73979529168804</v>
      </c>
      <c r="D11" s="24">
        <f>180/PI()*2*ATAN($B$5/2/A11)</f>
        <v>53.13010235415598</v>
      </c>
    </row>
    <row r="12" spans="1:4" ht="15">
      <c r="A12" s="19">
        <v>28</v>
      </c>
      <c r="B12" s="23">
        <f>180/PI()*2*ATAN($C$5/2/A12)</f>
        <v>75.38064962340557</v>
      </c>
      <c r="C12" s="16">
        <f>180/PI()*2*ATAN($A$5/2/A12)</f>
        <v>65.4704525442152</v>
      </c>
      <c r="D12" s="24">
        <f>180/PI()*2*ATAN($B$5/2/A12)</f>
        <v>46.39718102729637</v>
      </c>
    </row>
    <row r="13" spans="1:4" ht="15">
      <c r="A13" s="19">
        <v>35</v>
      </c>
      <c r="B13" s="23">
        <f>180/PI()*2*ATAN($C$5/2/A13)</f>
        <v>63.43996659541458</v>
      </c>
      <c r="C13" s="16">
        <f>180/PI()*2*ATAN($A$5/2/A13)</f>
        <v>54.43222311461495</v>
      </c>
      <c r="D13" s="24">
        <f>180/PI()*2*ATAN($B$5/2/A13)</f>
        <v>37.84928883210247</v>
      </c>
    </row>
    <row r="14" spans="1:7" ht="15">
      <c r="A14" s="38">
        <v>40</v>
      </c>
      <c r="B14" s="23">
        <f aca="true" t="shared" si="0" ref="B14:B26">180/PI()*2*ATAN($C$5/2/A14)</f>
        <v>56.81194376019049</v>
      </c>
      <c r="C14" s="16">
        <f aca="true" t="shared" si="1" ref="C14:C26">180/PI()*2*ATAN($A$5/2/A14)</f>
        <v>48.45549063590834</v>
      </c>
      <c r="D14" s="24">
        <f aca="true" t="shared" si="2" ref="D14:D26">180/PI()*2*ATAN($B$5/2/A14)</f>
        <v>33.39848846798724</v>
      </c>
      <c r="E14" s="3"/>
      <c r="F14" s="3"/>
      <c r="G14" s="3"/>
    </row>
    <row r="15" spans="1:4" ht="15">
      <c r="A15" s="38">
        <v>50</v>
      </c>
      <c r="B15" s="23">
        <f t="shared" si="0"/>
        <v>46.79300334396557</v>
      </c>
      <c r="C15" s="16">
        <f t="shared" si="1"/>
        <v>39.597752709049864</v>
      </c>
      <c r="D15" s="24">
        <f t="shared" si="2"/>
        <v>26.991466561591622</v>
      </c>
    </row>
    <row r="16" spans="1:4" ht="15">
      <c r="A16" s="38">
        <v>70</v>
      </c>
      <c r="B16" s="23">
        <f t="shared" si="0"/>
        <v>34.34724072764035</v>
      </c>
      <c r="C16" s="16">
        <f t="shared" si="1"/>
        <v>28.84154625502197</v>
      </c>
      <c r="D16" s="24">
        <f t="shared" si="2"/>
        <v>19.455157102803206</v>
      </c>
    </row>
    <row r="17" spans="1:4" ht="15">
      <c r="A17" s="38">
        <v>85</v>
      </c>
      <c r="B17" s="23">
        <f t="shared" si="0"/>
        <v>28.558322254779938</v>
      </c>
      <c r="C17" s="16">
        <f t="shared" si="1"/>
        <v>23.913168486298265</v>
      </c>
      <c r="D17" s="24">
        <f t="shared" si="2"/>
        <v>16.071421421069587</v>
      </c>
    </row>
    <row r="18" spans="1:4" ht="15">
      <c r="A18" s="38">
        <v>105</v>
      </c>
      <c r="B18" s="23">
        <f t="shared" si="0"/>
        <v>23.28366368225582</v>
      </c>
      <c r="C18" s="16">
        <f t="shared" si="1"/>
        <v>19.455157102803206</v>
      </c>
      <c r="D18" s="24">
        <f t="shared" si="2"/>
        <v>13.039603503313971</v>
      </c>
    </row>
    <row r="19" spans="1:4" ht="15">
      <c r="A19" s="38">
        <v>135</v>
      </c>
      <c r="B19" s="23">
        <f t="shared" si="0"/>
        <v>18.20811948620237</v>
      </c>
      <c r="C19" s="16">
        <f t="shared" si="1"/>
        <v>15.18928673718289</v>
      </c>
      <c r="D19" s="24">
        <f t="shared" si="2"/>
        <v>10.159215720029142</v>
      </c>
    </row>
    <row r="20" spans="1:4" ht="15.75" thickBot="1">
      <c r="A20" s="39">
        <v>150</v>
      </c>
      <c r="B20" s="33">
        <f t="shared" si="0"/>
        <v>16.41345414799533</v>
      </c>
      <c r="C20" s="34">
        <f t="shared" si="1"/>
        <v>13.68554682526188</v>
      </c>
      <c r="D20" s="35">
        <f t="shared" si="2"/>
        <v>9.147842519801722</v>
      </c>
    </row>
    <row r="21" spans="1:4" ht="15.75" thickTop="1">
      <c r="A21" s="40">
        <v>200</v>
      </c>
      <c r="B21" s="30">
        <f t="shared" si="0"/>
        <v>12.346968401455367</v>
      </c>
      <c r="C21" s="31">
        <f t="shared" si="1"/>
        <v>10.285529115768483</v>
      </c>
      <c r="D21" s="32">
        <f t="shared" si="2"/>
        <v>6.867260724901044</v>
      </c>
    </row>
    <row r="22" spans="1:4" ht="15">
      <c r="A22" s="38">
        <v>210</v>
      </c>
      <c r="B22" s="25">
        <f t="shared" si="0"/>
        <v>11.76324112242083</v>
      </c>
      <c r="C22" s="17">
        <f t="shared" si="1"/>
        <v>9.79818490757553</v>
      </c>
      <c r="D22" s="26">
        <f t="shared" si="2"/>
        <v>6.540975846367131</v>
      </c>
    </row>
    <row r="23" spans="1:4" ht="15">
      <c r="A23" s="38">
        <v>300</v>
      </c>
      <c r="B23" s="25">
        <f t="shared" si="0"/>
        <v>8.249036279725766</v>
      </c>
      <c r="C23" s="17">
        <f t="shared" si="1"/>
        <v>6.867260724901044</v>
      </c>
      <c r="D23" s="26">
        <f t="shared" si="2"/>
        <v>4.581220085277059</v>
      </c>
    </row>
    <row r="24" spans="1:4" ht="15">
      <c r="A24" s="38">
        <v>400</v>
      </c>
      <c r="B24" s="25">
        <f t="shared" si="0"/>
        <v>6.19145416065658</v>
      </c>
      <c r="C24" s="17">
        <f t="shared" si="1"/>
        <v>5.153143660537661</v>
      </c>
      <c r="D24" s="26">
        <f t="shared" si="2"/>
        <v>3.4367160033109143</v>
      </c>
    </row>
    <row r="25" spans="1:4" ht="15">
      <c r="A25" s="38">
        <v>500</v>
      </c>
      <c r="B25" s="25">
        <f t="shared" si="0"/>
        <v>4.954898586875371</v>
      </c>
      <c r="C25" s="17">
        <f t="shared" si="1"/>
        <v>4.12351538151708</v>
      </c>
      <c r="D25" s="26">
        <f t="shared" si="2"/>
        <v>2.7496695611388104</v>
      </c>
    </row>
    <row r="26" spans="1:4" ht="15.75" thickBot="1">
      <c r="A26" s="41">
        <v>600</v>
      </c>
      <c r="B26" s="27">
        <f t="shared" si="0"/>
        <v>4.129868428365565</v>
      </c>
      <c r="C26" s="28">
        <f t="shared" si="1"/>
        <v>3.4367160033109143</v>
      </c>
      <c r="D26" s="29">
        <f t="shared" si="2"/>
        <v>2.291525676350207</v>
      </c>
    </row>
  </sheetData>
  <mergeCells count="2">
    <mergeCell ref="B7:D7"/>
    <mergeCell ref="A3:C3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6">
      <selection activeCell="E15" sqref="E15"/>
    </sheetView>
  </sheetViews>
  <sheetFormatPr defaultColWidth="11.5546875" defaultRowHeight="15"/>
  <cols>
    <col min="1" max="1" width="8.77734375" style="1" customWidth="1"/>
    <col min="2" max="5" width="8.77734375" style="0" customWidth="1"/>
    <col min="6" max="7" width="6.77734375" style="0" customWidth="1"/>
  </cols>
  <sheetData>
    <row r="1" spans="1:4" ht="15.75">
      <c r="A1" s="9" t="s">
        <v>12</v>
      </c>
      <c r="B1" s="2"/>
      <c r="C1" s="2"/>
      <c r="D1" s="2"/>
    </row>
    <row r="2" spans="1:4" ht="16.5" thickBot="1">
      <c r="A2" s="9"/>
      <c r="B2" s="2"/>
      <c r="C2" s="2"/>
      <c r="D2" s="2"/>
    </row>
    <row r="3" spans="1:4" ht="15.75">
      <c r="A3" s="50" t="s">
        <v>6</v>
      </c>
      <c r="B3" s="51"/>
      <c r="C3" s="52"/>
      <c r="D3" s="7" t="s">
        <v>7</v>
      </c>
    </row>
    <row r="4" spans="1:4" ht="15.75" thickBot="1">
      <c r="A4" s="4" t="s">
        <v>9</v>
      </c>
      <c r="B4" s="5" t="s">
        <v>10</v>
      </c>
      <c r="C4" s="6" t="s">
        <v>3</v>
      </c>
      <c r="D4" s="10" t="s">
        <v>8</v>
      </c>
    </row>
    <row r="5" spans="1:4" ht="15.75" thickBot="1">
      <c r="A5" s="11">
        <v>56</v>
      </c>
      <c r="B5" s="12">
        <v>45</v>
      </c>
      <c r="C5" s="13">
        <f>SQRT(A5*A5+B5*B5)</f>
        <v>71.84010022264724</v>
      </c>
      <c r="D5" s="36">
        <f>A5/B5</f>
        <v>1.2444444444444445</v>
      </c>
    </row>
    <row r="6" ht="15.75" thickBot="1"/>
    <row r="7" spans="1:4" ht="15.75">
      <c r="A7" s="15" t="s">
        <v>13</v>
      </c>
      <c r="B7" s="48" t="s">
        <v>0</v>
      </c>
      <c r="C7" s="48"/>
      <c r="D7" s="49"/>
    </row>
    <row r="8" spans="1:7" s="1" customFormat="1" ht="16.5" thickBot="1">
      <c r="A8" s="8" t="s">
        <v>4</v>
      </c>
      <c r="B8" s="14" t="s">
        <v>3</v>
      </c>
      <c r="C8" s="5" t="s">
        <v>1</v>
      </c>
      <c r="D8" s="6" t="s">
        <v>2</v>
      </c>
      <c r="E8"/>
      <c r="F8"/>
      <c r="G8"/>
    </row>
    <row r="9" ht="15.75" thickBot="1"/>
    <row r="10" spans="1:4" ht="15">
      <c r="A10" s="18">
        <v>45</v>
      </c>
      <c r="B10" s="20">
        <f>180/PI()*2*ATAN($C$5/2/A10)</f>
        <v>77.1953681923488</v>
      </c>
      <c r="C10" s="21">
        <f>180/PI()*2*ATAN($A$5/2/A10)</f>
        <v>63.781583603691416</v>
      </c>
      <c r="D10" s="22">
        <f>180/PI()*2*ATAN($B$5/2/A10)</f>
        <v>53.13010235415598</v>
      </c>
    </row>
    <row r="11" spans="1:4" ht="15.75">
      <c r="A11" s="43">
        <v>55</v>
      </c>
      <c r="B11" s="23">
        <f>180/PI()*2*ATAN($C$5/2/A11)</f>
        <v>66.29644942043477</v>
      </c>
      <c r="C11" s="16">
        <f>180/PI()*2*ATAN($A$5/2/A11)</f>
        <v>53.960461436445705</v>
      </c>
      <c r="D11" s="24">
        <f>180/PI()*2*ATAN($B$5/2/A11)</f>
        <v>44.49804731442473</v>
      </c>
    </row>
    <row r="12" spans="1:4" ht="15">
      <c r="A12" s="19">
        <v>60</v>
      </c>
      <c r="B12" s="23">
        <f>180/PI()*2*ATAN($C$5/2/A12)</f>
        <v>61.81517276501723</v>
      </c>
      <c r="C12" s="16">
        <f>180/PI()*2*ATAN($A$5/2/A12)</f>
        <v>50.033786956200046</v>
      </c>
      <c r="D12" s="24">
        <f>180/PI()*2*ATAN($B$5/2/A12)</f>
        <v>41.112090439166934</v>
      </c>
    </row>
    <row r="13" spans="1:4" ht="15">
      <c r="A13" s="44">
        <v>75</v>
      </c>
      <c r="B13" s="45">
        <f>180/PI()*2*ATAN($C$5/2/A13)</f>
        <v>51.18269010925986</v>
      </c>
      <c r="C13" s="46">
        <f>180/PI()*2*ATAN($A$5/2/A13)</f>
        <v>40.94455903948385</v>
      </c>
      <c r="D13" s="47">
        <f>180/PI()*2*ATAN($B$5/2/A13)</f>
        <v>33.39848846798724</v>
      </c>
    </row>
    <row r="14" spans="1:7" ht="15.75">
      <c r="A14" s="42">
        <v>80</v>
      </c>
      <c r="B14" s="23">
        <f aca="true" t="shared" si="0" ref="B14:B26">180/PI()*2*ATAN($C$5/2/A14)</f>
        <v>48.36022028392445</v>
      </c>
      <c r="C14" s="16">
        <f aca="true" t="shared" si="1" ref="C14:C26">180/PI()*2*ATAN($A$5/2/A14)</f>
        <v>38.58009243837747</v>
      </c>
      <c r="D14" s="24">
        <f aca="true" t="shared" si="2" ref="D14:D26">180/PI()*2*ATAN($B$5/2/A14)</f>
        <v>31.41727565803149</v>
      </c>
      <c r="E14" s="3"/>
      <c r="F14" s="3"/>
      <c r="G14" s="3"/>
    </row>
    <row r="15" spans="1:4" ht="15">
      <c r="A15" s="38">
        <v>90</v>
      </c>
      <c r="B15" s="23">
        <f t="shared" si="0"/>
        <v>43.51503747994908</v>
      </c>
      <c r="C15" s="16">
        <f t="shared" si="1"/>
        <v>34.56299674363329</v>
      </c>
      <c r="D15" s="24">
        <f t="shared" si="2"/>
        <v>28.072486935852957</v>
      </c>
    </row>
    <row r="16" spans="1:4" ht="15">
      <c r="A16" s="38">
        <v>100</v>
      </c>
      <c r="B16" s="23">
        <f t="shared" si="0"/>
        <v>39.516627392101974</v>
      </c>
      <c r="C16" s="16">
        <f t="shared" si="1"/>
        <v>31.284492914417456</v>
      </c>
      <c r="D16" s="24">
        <f t="shared" si="2"/>
        <v>25.36076698363964</v>
      </c>
    </row>
    <row r="17" spans="1:4" ht="15">
      <c r="A17" s="38">
        <v>120</v>
      </c>
      <c r="B17" s="23">
        <f t="shared" si="0"/>
        <v>33.32843295173926</v>
      </c>
      <c r="C17" s="16">
        <f t="shared" si="1"/>
        <v>26.268044612792647</v>
      </c>
      <c r="D17" s="24">
        <f t="shared" si="2"/>
        <v>21.23931055231027</v>
      </c>
    </row>
    <row r="18" spans="1:4" ht="15">
      <c r="A18" s="38">
        <v>135</v>
      </c>
      <c r="B18" s="23">
        <f t="shared" si="0"/>
        <v>29.799466911976502</v>
      </c>
      <c r="C18" s="16">
        <f t="shared" si="1"/>
        <v>23.434869406406754</v>
      </c>
      <c r="D18" s="24">
        <f t="shared" si="2"/>
        <v>18.924644416051233</v>
      </c>
    </row>
    <row r="19" spans="1:4" ht="15">
      <c r="A19" s="38">
        <v>150</v>
      </c>
      <c r="B19" s="23">
        <f t="shared" si="0"/>
        <v>26.93370880903375</v>
      </c>
      <c r="C19" s="16">
        <f t="shared" si="1"/>
        <v>21.147046837121838</v>
      </c>
      <c r="D19" s="24">
        <f t="shared" si="2"/>
        <v>17.061531219896267</v>
      </c>
    </row>
    <row r="20" spans="1:4" ht="15.75" thickBot="1">
      <c r="A20" s="38">
        <v>180</v>
      </c>
      <c r="B20" s="33">
        <f t="shared" si="0"/>
        <v>22.570920693511493</v>
      </c>
      <c r="C20" s="34">
        <f t="shared" si="1"/>
        <v>17.683629120383344</v>
      </c>
      <c r="D20" s="35">
        <f t="shared" si="2"/>
        <v>14.250032697803595</v>
      </c>
    </row>
    <row r="21" spans="1:4" ht="15.75" thickTop="1">
      <c r="A21" s="38">
        <v>200</v>
      </c>
      <c r="B21" s="30">
        <f t="shared" si="0"/>
        <v>20.36357403922932</v>
      </c>
      <c r="C21" s="31">
        <f t="shared" si="1"/>
        <v>15.93922078864272</v>
      </c>
      <c r="D21" s="32">
        <f t="shared" si="2"/>
        <v>12.837573460477572</v>
      </c>
    </row>
    <row r="22" spans="1:4" ht="15.75">
      <c r="A22" s="42">
        <v>210</v>
      </c>
      <c r="B22" s="25">
        <f t="shared" si="0"/>
        <v>19.412773320037026</v>
      </c>
      <c r="C22" s="17">
        <f t="shared" si="1"/>
        <v>15.18928673718289</v>
      </c>
      <c r="D22" s="26">
        <f t="shared" si="2"/>
        <v>12.231007132570813</v>
      </c>
    </row>
    <row r="23" spans="1:4" ht="15">
      <c r="A23" s="38">
        <v>0.1</v>
      </c>
      <c r="B23" s="25">
        <f t="shared" si="0"/>
        <v>179.68098245234194</v>
      </c>
      <c r="C23" s="17">
        <f t="shared" si="1"/>
        <v>179.5907461720683</v>
      </c>
      <c r="D23" s="26">
        <f t="shared" si="2"/>
        <v>179.4907075354543</v>
      </c>
    </row>
    <row r="24" spans="1:4" ht="15">
      <c r="A24" s="38">
        <v>0.1</v>
      </c>
      <c r="B24" s="25">
        <f t="shared" si="0"/>
        <v>179.68098245234194</v>
      </c>
      <c r="C24" s="17">
        <f t="shared" si="1"/>
        <v>179.5907461720683</v>
      </c>
      <c r="D24" s="26">
        <f t="shared" si="2"/>
        <v>179.4907075354543</v>
      </c>
    </row>
    <row r="25" spans="1:4" ht="15">
      <c r="A25" s="38">
        <v>0.1</v>
      </c>
      <c r="B25" s="25">
        <f t="shared" si="0"/>
        <v>179.68098245234194</v>
      </c>
      <c r="C25" s="17">
        <f t="shared" si="1"/>
        <v>179.5907461720683</v>
      </c>
      <c r="D25" s="26">
        <f t="shared" si="2"/>
        <v>179.4907075354543</v>
      </c>
    </row>
    <row r="26" spans="1:4" ht="15.75" thickBot="1">
      <c r="A26" s="38">
        <v>0.1</v>
      </c>
      <c r="B26" s="27">
        <f t="shared" si="0"/>
        <v>179.68098245234194</v>
      </c>
      <c r="C26" s="28">
        <f t="shared" si="1"/>
        <v>179.5907461720683</v>
      </c>
      <c r="D26" s="29">
        <f t="shared" si="2"/>
        <v>179.4907075354543</v>
      </c>
    </row>
  </sheetData>
  <mergeCells count="2">
    <mergeCell ref="A3:C3"/>
    <mergeCell ref="B7:D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2" sqref="F12"/>
    </sheetView>
  </sheetViews>
  <sheetFormatPr defaultColWidth="11.5546875" defaultRowHeight="15"/>
  <cols>
    <col min="1" max="1" width="8.77734375" style="1" customWidth="1"/>
    <col min="2" max="5" width="8.77734375" style="0" customWidth="1"/>
    <col min="6" max="7" width="6.77734375" style="0" customWidth="1"/>
  </cols>
  <sheetData>
    <row r="1" spans="1:4" ht="15.75">
      <c r="A1" s="9" t="s">
        <v>12</v>
      </c>
      <c r="B1" s="2"/>
      <c r="C1" s="2"/>
      <c r="D1" s="2"/>
    </row>
    <row r="2" spans="1:4" ht="16.5" thickBot="1">
      <c r="A2" s="9"/>
      <c r="B2" s="2"/>
      <c r="C2" s="2"/>
      <c r="D2" s="2"/>
    </row>
    <row r="3" spans="1:4" ht="15.75">
      <c r="A3" s="50" t="s">
        <v>6</v>
      </c>
      <c r="B3" s="51"/>
      <c r="C3" s="52"/>
      <c r="D3" s="7" t="s">
        <v>7</v>
      </c>
    </row>
    <row r="4" spans="1:4" ht="15.75" thickBot="1">
      <c r="A4" s="4" t="s">
        <v>9</v>
      </c>
      <c r="B4" s="5" t="s">
        <v>10</v>
      </c>
      <c r="C4" s="6" t="s">
        <v>3</v>
      </c>
      <c r="D4" s="10" t="s">
        <v>8</v>
      </c>
    </row>
    <row r="5" spans="1:4" ht="15.75" thickBot="1">
      <c r="A5" s="11">
        <v>56</v>
      </c>
      <c r="B5" s="12">
        <v>56</v>
      </c>
      <c r="C5" s="13">
        <f>SQRT(A5*A5+B5*B5)</f>
        <v>79.19595949289332</v>
      </c>
      <c r="D5" s="36">
        <f>A5/B5</f>
        <v>1</v>
      </c>
    </row>
    <row r="6" ht="15.75" thickBot="1"/>
    <row r="7" spans="1:4" ht="15.75">
      <c r="A7" s="15" t="s">
        <v>11</v>
      </c>
      <c r="B7" s="48" t="s">
        <v>0</v>
      </c>
      <c r="C7" s="48"/>
      <c r="D7" s="49"/>
    </row>
    <row r="8" spans="1:7" s="1" customFormat="1" ht="16.5" thickBot="1">
      <c r="A8" s="8" t="s">
        <v>4</v>
      </c>
      <c r="B8" s="14" t="s">
        <v>3</v>
      </c>
      <c r="C8" s="5" t="s">
        <v>1</v>
      </c>
      <c r="D8" s="6" t="s">
        <v>2</v>
      </c>
      <c r="E8"/>
      <c r="F8"/>
      <c r="G8"/>
    </row>
    <row r="9" ht="15.75" thickBot="1"/>
    <row r="10" spans="1:4" ht="15">
      <c r="A10" s="18">
        <v>45</v>
      </c>
      <c r="B10" s="20">
        <f>180/PI()*2*ATAN($C$5/2/A10)</f>
        <v>82.69265506609271</v>
      </c>
      <c r="C10" s="21">
        <f>180/PI()*2*ATAN($A$5/2/A10)</f>
        <v>63.781583603691416</v>
      </c>
      <c r="D10" s="22">
        <f>180/PI()*2*ATAN($B$5/2/A10)</f>
        <v>63.781583603691416</v>
      </c>
    </row>
    <row r="11" spans="1:4" ht="15">
      <c r="A11" s="19">
        <v>55</v>
      </c>
      <c r="B11" s="23">
        <f>180/PI()*2*ATAN($C$5/2/A11)</f>
        <v>71.50500235593037</v>
      </c>
      <c r="C11" s="16">
        <f>180/PI()*2*ATAN($A$5/2/A11)</f>
        <v>53.960461436445705</v>
      </c>
      <c r="D11" s="24">
        <f>180/PI()*2*ATAN($B$5/2/A11)</f>
        <v>53.960461436445705</v>
      </c>
    </row>
    <row r="12" spans="1:4" ht="15">
      <c r="A12" s="19">
        <v>60</v>
      </c>
      <c r="B12" s="23">
        <f>180/PI()*2*ATAN($C$5/2/A12)</f>
        <v>66.84693466682421</v>
      </c>
      <c r="C12" s="16">
        <f>180/PI()*2*ATAN($A$5/2/A12)</f>
        <v>50.033786956200046</v>
      </c>
      <c r="D12" s="24">
        <f>180/PI()*2*ATAN($B$5/2/A12)</f>
        <v>50.033786956200046</v>
      </c>
    </row>
    <row r="13" spans="1:4" ht="15">
      <c r="A13" s="44">
        <v>75</v>
      </c>
      <c r="B13" s="45">
        <f>180/PI()*2*ATAN($C$5/2/A13)</f>
        <v>55.665694061107274</v>
      </c>
      <c r="C13" s="46">
        <f>180/PI()*2*ATAN($A$5/2/A13)</f>
        <v>40.94455903948385</v>
      </c>
      <c r="D13" s="47">
        <f>180/PI()*2*ATAN($B$5/2/A13)</f>
        <v>40.94455903948385</v>
      </c>
    </row>
    <row r="14" spans="1:7" ht="15">
      <c r="A14" s="38">
        <v>80</v>
      </c>
      <c r="B14" s="23">
        <f aca="true" t="shared" si="0" ref="B14:B26">180/PI()*2*ATAN($C$5/2/A14)</f>
        <v>52.66849569370629</v>
      </c>
      <c r="C14" s="16">
        <f aca="true" t="shared" si="1" ref="C14:C26">180/PI()*2*ATAN($A$5/2/A14)</f>
        <v>38.58009243837747</v>
      </c>
      <c r="D14" s="24">
        <f aca="true" t="shared" si="2" ref="D14:D26">180/PI()*2*ATAN($B$5/2/A14)</f>
        <v>38.58009243837747</v>
      </c>
      <c r="E14" s="3"/>
      <c r="F14" s="3"/>
      <c r="G14" s="3"/>
    </row>
    <row r="15" spans="1:4" ht="15">
      <c r="A15" s="38">
        <v>110</v>
      </c>
      <c r="B15" s="23">
        <f t="shared" si="0"/>
        <v>39.59588957681218</v>
      </c>
      <c r="C15" s="16">
        <f t="shared" si="1"/>
        <v>28.56219147194164</v>
      </c>
      <c r="D15" s="24">
        <f t="shared" si="2"/>
        <v>28.56219147194164</v>
      </c>
    </row>
    <row r="16" spans="1:4" ht="15">
      <c r="A16" s="38">
        <v>135</v>
      </c>
      <c r="B16" s="23">
        <f t="shared" si="0"/>
        <v>32.69476410646102</v>
      </c>
      <c r="C16" s="16">
        <f t="shared" si="1"/>
        <v>23.434869406406754</v>
      </c>
      <c r="D16" s="24">
        <f t="shared" si="2"/>
        <v>23.434869406406754</v>
      </c>
    </row>
    <row r="17" spans="1:4" ht="15">
      <c r="A17" s="38">
        <v>210</v>
      </c>
      <c r="B17" s="23">
        <f t="shared" si="0"/>
        <v>21.35682984555909</v>
      </c>
      <c r="C17" s="16">
        <f t="shared" si="1"/>
        <v>15.18928673718289</v>
      </c>
      <c r="D17" s="24">
        <f t="shared" si="2"/>
        <v>15.18928673718289</v>
      </c>
    </row>
    <row r="18" spans="1:4" ht="15">
      <c r="A18" s="38">
        <v>0.1</v>
      </c>
      <c r="B18" s="23">
        <f t="shared" si="0"/>
        <v>179.71061322785573</v>
      </c>
      <c r="C18" s="16">
        <f t="shared" si="1"/>
        <v>179.5907461720683</v>
      </c>
      <c r="D18" s="24">
        <f t="shared" si="2"/>
        <v>179.5907461720683</v>
      </c>
    </row>
    <row r="19" spans="1:4" ht="15">
      <c r="A19" s="38">
        <v>0.1</v>
      </c>
      <c r="B19" s="23">
        <f t="shared" si="0"/>
        <v>179.71061322785573</v>
      </c>
      <c r="C19" s="16">
        <f t="shared" si="1"/>
        <v>179.5907461720683</v>
      </c>
      <c r="D19" s="24">
        <f t="shared" si="2"/>
        <v>179.5907461720683</v>
      </c>
    </row>
    <row r="20" spans="1:4" ht="15.75" thickBot="1">
      <c r="A20" s="38">
        <v>0.1</v>
      </c>
      <c r="B20" s="33">
        <f t="shared" si="0"/>
        <v>179.71061322785573</v>
      </c>
      <c r="C20" s="34">
        <f t="shared" si="1"/>
        <v>179.5907461720683</v>
      </c>
      <c r="D20" s="35">
        <f t="shared" si="2"/>
        <v>179.5907461720683</v>
      </c>
    </row>
    <row r="21" spans="1:4" ht="15.75" thickTop="1">
      <c r="A21" s="38">
        <v>0.1</v>
      </c>
      <c r="B21" s="30">
        <f t="shared" si="0"/>
        <v>179.71061322785573</v>
      </c>
      <c r="C21" s="31">
        <f t="shared" si="1"/>
        <v>179.5907461720683</v>
      </c>
      <c r="D21" s="32">
        <f t="shared" si="2"/>
        <v>179.5907461720683</v>
      </c>
    </row>
    <row r="22" spans="1:4" ht="15">
      <c r="A22" s="38">
        <v>0.1</v>
      </c>
      <c r="B22" s="25">
        <f t="shared" si="0"/>
        <v>179.71061322785573</v>
      </c>
      <c r="C22" s="17">
        <f t="shared" si="1"/>
        <v>179.5907461720683</v>
      </c>
      <c r="D22" s="26">
        <f t="shared" si="2"/>
        <v>179.5907461720683</v>
      </c>
    </row>
    <row r="23" spans="1:4" ht="15">
      <c r="A23" s="38">
        <v>0.1</v>
      </c>
      <c r="B23" s="25">
        <f t="shared" si="0"/>
        <v>179.71061322785573</v>
      </c>
      <c r="C23" s="17">
        <f t="shared" si="1"/>
        <v>179.5907461720683</v>
      </c>
      <c r="D23" s="26">
        <f t="shared" si="2"/>
        <v>179.5907461720683</v>
      </c>
    </row>
    <row r="24" spans="1:4" ht="15">
      <c r="A24" s="38">
        <v>0.1</v>
      </c>
      <c r="B24" s="25">
        <f t="shared" si="0"/>
        <v>179.71061322785573</v>
      </c>
      <c r="C24" s="17">
        <f t="shared" si="1"/>
        <v>179.5907461720683</v>
      </c>
      <c r="D24" s="26">
        <f t="shared" si="2"/>
        <v>179.5907461720683</v>
      </c>
    </row>
    <row r="25" spans="1:4" ht="15">
      <c r="A25" s="38">
        <v>0.1</v>
      </c>
      <c r="B25" s="25">
        <f t="shared" si="0"/>
        <v>179.71061322785573</v>
      </c>
      <c r="C25" s="17">
        <f t="shared" si="1"/>
        <v>179.5907461720683</v>
      </c>
      <c r="D25" s="26">
        <f t="shared" si="2"/>
        <v>179.5907461720683</v>
      </c>
    </row>
    <row r="26" spans="1:4" ht="15.75" thickBot="1">
      <c r="A26" s="38">
        <v>0.1</v>
      </c>
      <c r="B26" s="27">
        <f t="shared" si="0"/>
        <v>179.71061322785573</v>
      </c>
      <c r="C26" s="28">
        <f t="shared" si="1"/>
        <v>179.5907461720683</v>
      </c>
      <c r="D26" s="29">
        <f t="shared" si="2"/>
        <v>179.5907461720683</v>
      </c>
    </row>
  </sheetData>
  <mergeCells count="2">
    <mergeCell ref="A3:C3"/>
    <mergeCell ref="B7:D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Angular fields of lenses</dc:title>
  <dc:subject/>
  <dc:creator>Christian BECOT</dc:creator>
  <cp:keywords/>
  <dc:description/>
  <cp:lastModifiedBy>cricri</cp:lastModifiedBy>
  <dcterms:created xsi:type="dcterms:W3CDTF">2003-12-15T23:28:54Z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